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11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6" i="1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<sst xmlns="http://schemas.openxmlformats.org/spreadsheetml/2006/main" count="13" uniqueCount="13">
  <si>
    <t>Отчет № 7. 19.07.2016 20:05:39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</si>
  <si>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</si>
  <si>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Санкт-Петербурга шестого созыва</t>
  </si>
  <si>
    <t>Округ №16 (№ 16)</t>
  </si>
  <si>
    <t>В тыс. руб.</t>
  </si>
  <si>
    <t>1</t>
  </si>
  <si>
    <t>1.</t>
  </si>
  <si>
    <t>2.</t>
  </si>
  <si>
    <t>3.</t>
  </si>
  <si>
    <t>4.</t>
  </si>
  <si>
    <t/>
  </si>
  <si>
    <t>* Сведения даны с округлением до целого значения в тыс. рублей.</t>
  </si>
  <si>
    <t>По состоянию на 18.07.2016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</si>
</sst>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topLeftCell="A7" workbookViewId="0">
      <selection activeCell="A18" sqref="A18:M18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120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5.7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>
      <c r="M5" s="3" t="s">
        <v>12</v>
      </c>
    </row>
    <row r="6" spans="1:14">
      <c r="M6" s="3" t="s">
        <v>4</v>
      </c>
    </row>
    <row r="7" spans="1:14" ht="24" customHeight="1">
      <c r="A7" s="19" t="str">
        <f t="shared" ref="A7" si="0">"№
п/п"</f>
        <v>№
п/п</v>
      </c>
      <c r="B7" s="19" t="str">
        <f t="shared" ref="B7" si="1">"Фамилия, имя, отчество кандидата"</f>
        <v>Фамилия, имя, отчество кандидата</v>
      </c>
      <c r="C7" s="22" t="str">
        <f t="shared" ref="C7" si="2">"Поступило средств"</f>
        <v>Поступило средств</v>
      </c>
      <c r="D7" s="23"/>
      <c r="E7" s="23"/>
      <c r="F7" s="23"/>
      <c r="G7" s="24"/>
      <c r="H7" s="22" t="str">
        <f t="shared" ref="H7" si="3">"Израсходовано средств"</f>
        <v>Израсходовано средств</v>
      </c>
      <c r="I7" s="23"/>
      <c r="J7" s="23"/>
      <c r="K7" s="24"/>
      <c r="L7" s="22" t="str">
        <f t="shared" ref="L7" si="4">"Возвращено средств"</f>
        <v>Возвращено средств</v>
      </c>
      <c r="M7" s="24"/>
    </row>
    <row r="8" spans="1:14" ht="50.1" customHeight="1">
      <c r="A8" s="20"/>
      <c r="B8" s="20"/>
      <c r="C8" s="19" t="str">
        <f t="shared" ref="C8" si="5">"всего"</f>
        <v>всего</v>
      </c>
      <c r="D8" s="22" t="str">
        <f t="shared" ref="D8" si="6">"из них"</f>
        <v>из них</v>
      </c>
      <c r="E8" s="23"/>
      <c r="F8" s="23"/>
      <c r="G8" s="24"/>
      <c r="H8" s="19" t="str">
        <f t="shared" ref="H8" si="7">"всего"</f>
        <v>всего</v>
      </c>
      <c r="I8" s="22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3"/>
      <c r="K8" s="24"/>
      <c r="L8" s="19" t="str">
        <f t="shared" ref="L8" si="9">"сумма, тыс. руб."</f>
        <v>сумма, тыс. руб.</v>
      </c>
      <c r="M8" s="19" t="str">
        <f t="shared" ref="M8" si="10">"основание возврата"</f>
        <v>основание возврата</v>
      </c>
      <c r="N8" s="2"/>
    </row>
    <row r="9" spans="1:14" ht="69.95" customHeight="1">
      <c r="A9" s="20"/>
      <c r="B9" s="20"/>
      <c r="C9" s="20"/>
      <c r="D9" s="22" t="str">
        <f t="shared" ref="D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24"/>
      <c r="F9" s="22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4"/>
      <c r="H9" s="20"/>
      <c r="I9" s="19" t="str">
        <f t="shared" ref="I9" si="13">"дата операции"</f>
        <v>дата операции</v>
      </c>
      <c r="J9" s="19" t="str">
        <f t="shared" ref="J9" si="14">"сумма, тыс. руб."</f>
        <v>сумма, тыс. руб.</v>
      </c>
      <c r="K9" s="19" t="str">
        <f t="shared" ref="K9" si="15">"назначение платежа"</f>
        <v>назначение платежа</v>
      </c>
      <c r="L9" s="20"/>
      <c r="M9" s="20"/>
      <c r="N9" s="2"/>
    </row>
    <row r="10" spans="1:14" ht="60" customHeight="1">
      <c r="A10" s="21"/>
      <c r="B10" s="21"/>
      <c r="C10" s="21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21"/>
      <c r="I10" s="21"/>
      <c r="J10" s="21"/>
      <c r="K10" s="21"/>
      <c r="L10" s="21"/>
      <c r="M10" s="21"/>
      <c r="N10" s="2"/>
    </row>
    <row r="11" spans="1:14">
      <c r="A11" s="6" t="s">
        <v>5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30" customHeight="1">
      <c r="A12" s="7" t="s">
        <v>6</v>
      </c>
      <c r="B12" s="8" t="str">
        <f>"Галкина Ольга Владимировна"</f>
        <v>Галкина Ольга Владимировна</v>
      </c>
      <c r="C12" s="16">
        <v>60.8</v>
      </c>
      <c r="D12" s="16"/>
      <c r="E12" s="8" t="str">
        <f>""</f>
        <v/>
      </c>
      <c r="F12" s="16"/>
      <c r="G12" s="10"/>
      <c r="H12" s="16">
        <v>35.6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30" customHeight="1">
      <c r="A13" s="7" t="s">
        <v>7</v>
      </c>
      <c r="B13" s="8" t="str">
        <f>"Зыбина Ольга Станиславовна"</f>
        <v>Зыбина Ольга Станиславовна</v>
      </c>
      <c r="C13" s="16">
        <v>980</v>
      </c>
      <c r="D13" s="16"/>
      <c r="E13" s="8" t="str">
        <f>""</f>
        <v/>
      </c>
      <c r="F13" s="16">
        <v>480</v>
      </c>
      <c r="G13" s="10">
        <v>12</v>
      </c>
      <c r="H13" s="16">
        <v>59.8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45" customHeight="1">
      <c r="A14" s="7" t="s">
        <v>8</v>
      </c>
      <c r="B14" s="8" t="str">
        <f>"Корниенко Елена Петровна"</f>
        <v>Корниенко Елена Петровна</v>
      </c>
      <c r="C14" s="16">
        <v>4</v>
      </c>
      <c r="D14" s="16"/>
      <c r="E14" s="8" t="str">
        <f>""</f>
        <v/>
      </c>
      <c r="F14" s="16"/>
      <c r="G14" s="10"/>
      <c r="H14" s="16">
        <v>4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45" customHeight="1">
      <c r="A15" s="7" t="s">
        <v>9</v>
      </c>
      <c r="B15" s="8" t="str">
        <f>"Мошкарева Елена Геннадьевна"</f>
        <v>Мошкарева Елена Геннадьевна</v>
      </c>
      <c r="C15" s="16">
        <v>103</v>
      </c>
      <c r="D15" s="16">
        <v>100</v>
      </c>
      <c r="E15" s="8" t="str">
        <f>"ООО ""ГЕРКУЛЕС"""</f>
        <v>ООО "ГЕРКУЛЕС"</v>
      </c>
      <c r="F15" s="16"/>
      <c r="G15" s="10"/>
      <c r="H15" s="16">
        <v>92.1</v>
      </c>
      <c r="I15" s="11"/>
      <c r="J15" s="9"/>
      <c r="K15" s="8" t="str">
        <f>""</f>
        <v/>
      </c>
      <c r="L15" s="9"/>
      <c r="M15" s="8" t="str">
        <f>""</f>
        <v/>
      </c>
      <c r="N15" s="5"/>
    </row>
    <row r="16" spans="1:14">
      <c r="A16" s="6" t="s">
        <v>10</v>
      </c>
      <c r="B16" s="12" t="str">
        <f>"Итого"</f>
        <v>Итого</v>
      </c>
      <c r="C16" s="17">
        <v>1147.8</v>
      </c>
      <c r="D16" s="17">
        <v>100</v>
      </c>
      <c r="E16" s="12" t="str">
        <f>""</f>
        <v/>
      </c>
      <c r="F16" s="17">
        <v>480</v>
      </c>
      <c r="G16" s="14">
        <v>12</v>
      </c>
      <c r="H16" s="17">
        <v>191.5</v>
      </c>
      <c r="I16" s="15"/>
      <c r="J16" s="13">
        <v>0</v>
      </c>
      <c r="K16" s="12" t="str">
        <f>""</f>
        <v/>
      </c>
      <c r="L16" s="13">
        <v>0</v>
      </c>
      <c r="M16" s="12" t="str">
        <f>""</f>
        <v/>
      </c>
      <c r="N16" s="5"/>
    </row>
    <row r="17" spans="1:14">
      <c r="N17" s="5"/>
    </row>
    <row r="18" spans="1:14" ht="39.950000000000003" customHeight="1">
      <c r="A18" s="18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</sheetData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18:M1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Julia</cp:lastModifiedBy>
  <dcterms:created xsi:type="dcterms:W3CDTF">2016-07-19T17:05:42Z</dcterms:created>
  <dcterms:modified xsi:type="dcterms:W3CDTF">2016-07-20T12:28:46Z</dcterms:modified>
</cp:coreProperties>
</file>